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s\ProjectAdvisory\"/>
    </mc:Choice>
  </mc:AlternateContent>
  <xr:revisionPtr revIDLastSave="0" documentId="8_{7E618772-5337-49F8-B94B-7B02AD09E517}" xr6:coauthVersionLast="47" xr6:coauthVersionMax="47" xr10:uidLastSave="{00000000-0000-0000-0000-000000000000}"/>
  <bookViews>
    <workbookView xWindow="28680" yWindow="-30" windowWidth="29040" windowHeight="15840" xr2:uid="{39DD7735-9F9B-48B2-B7DC-335A5140DF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4" i="1" l="1"/>
  <c r="BO4" i="1" s="1"/>
  <c r="BK4" i="1"/>
  <c r="BL4" i="1" s="1"/>
  <c r="BC4" i="1"/>
  <c r="BD4" i="1" s="1"/>
  <c r="BB4" i="1"/>
  <c r="AZ4" i="1"/>
  <c r="AX4" i="1"/>
  <c r="AO4" i="1"/>
  <c r="AN4" i="1"/>
  <c r="AM4" i="1"/>
  <c r="AK4" i="1"/>
  <c r="AI4" i="1"/>
  <c r="Z4" i="1"/>
  <c r="X4" i="1"/>
  <c r="V4" i="1"/>
  <c r="O4" i="1"/>
  <c r="M4" i="1"/>
  <c r="BO3" i="1"/>
  <c r="BN3" i="1"/>
  <c r="BK3" i="1"/>
  <c r="BL3" i="1" s="1"/>
  <c r="BC3" i="1"/>
  <c r="BD3" i="1" s="1"/>
  <c r="BB3" i="1"/>
  <c r="AZ3" i="1"/>
  <c r="AX3" i="1"/>
  <c r="AN3" i="1"/>
  <c r="AO3" i="1" s="1"/>
  <c r="AM3" i="1"/>
  <c r="AK3" i="1"/>
  <c r="AI3" i="1"/>
  <c r="Z3" i="1"/>
  <c r="X3" i="1"/>
  <c r="V3" i="1"/>
  <c r="O3" i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Zhanna Pekelis</author>
  </authors>
  <commentList>
    <comment ref="K2" authorId="0" shapeId="0" xr:uid="{AE9B3D64-B346-43DB-BBEF-AE42483E335D}">
      <text>
        <r>
          <rPr>
            <sz val="9"/>
            <color indexed="81"/>
            <rFont val="Tahoma"/>
            <family val="2"/>
          </rPr>
          <t>Total Project Budget Template, sum of lines: 
Line45 (Pre-Construction Services)+
Line100 (Construction Budget)+
Line105 (Alt. Subtotal to be Included in Total Project Budget).</t>
        </r>
      </text>
    </comment>
  </commentList>
</comments>
</file>

<file path=xl/sharedStrings.xml><?xml version="1.0" encoding="utf-8"?>
<sst xmlns="http://schemas.openxmlformats.org/spreadsheetml/2006/main" count="78" uniqueCount="60">
  <si>
    <t>Project information</t>
  </si>
  <si>
    <t>PFA or PSBA data</t>
  </si>
  <si>
    <t>DD</t>
  </si>
  <si>
    <t>CD60</t>
  </si>
  <si>
    <t>CD90</t>
  </si>
  <si>
    <t>Final Cost</t>
  </si>
  <si>
    <t>MSBA ID</t>
  </si>
  <si>
    <t>Calendar Year
  of sub bid date</t>
  </si>
  <si>
    <t>District</t>
  </si>
  <si>
    <t>School</t>
  </si>
  <si>
    <t>OPM</t>
  </si>
  <si>
    <t>Designer</t>
  </si>
  <si>
    <t>CM/GC</t>
  </si>
  <si>
    <t>Procurement Type (DBB/CMR)</t>
  </si>
  <si>
    <t>PS&amp;B Authorised Date (Board Meeting)</t>
  </si>
  <si>
    <t>PS&amp;B/PFA
Construction Budget
W\ Pre-Con &amp; Alts</t>
  </si>
  <si>
    <t>Design &amp; Pricing Contingency</t>
  </si>
  <si>
    <t>Design &amp; Pricing Contingency
 (% of Construction Budget)</t>
  </si>
  <si>
    <t>Escalation to mid point of construction ($)</t>
  </si>
  <si>
    <t>Escalation to mid point of construction (%)</t>
  </si>
  <si>
    <t>Total Project Budget</t>
  </si>
  <si>
    <t>Designer Current Cost Estimate</t>
  </si>
  <si>
    <t>OPM's Current Cost Estimate</t>
  </si>
  <si>
    <r>
      <t>OPM Reconciled DD Estimate</t>
    </r>
    <r>
      <rPr>
        <b/>
        <sz val="11"/>
        <rFont val="Calibri"/>
        <family val="2"/>
      </rPr>
      <t xml:space="preserve"> after VE</t>
    </r>
  </si>
  <si>
    <t>Design &amp; Pricing Contingency
 (% of DD Construction Budget)</t>
  </si>
  <si>
    <t>Escalation to mid point of construction</t>
  </si>
  <si>
    <t>Approved VE at DD since PFA</t>
  </si>
  <si>
    <t>% OF approved VE since PFA</t>
  </si>
  <si>
    <t>DD Total Project Budget</t>
  </si>
  <si>
    <t>DD Date</t>
  </si>
  <si>
    <t>Comments</t>
  </si>
  <si>
    <r>
      <t xml:space="preserve">OPM Reconciled CD60 Estimate </t>
    </r>
    <r>
      <rPr>
        <b/>
        <sz val="11"/>
        <rFont val="Calibri"/>
        <family val="2"/>
      </rPr>
      <t>after VE</t>
    </r>
  </si>
  <si>
    <t>Design &amp; Pricing Contingency
 (% of CD60 Construction Budget)</t>
  </si>
  <si>
    <t>Approved VE at CD60</t>
  </si>
  <si>
    <t>% OF CD60 VE to PFA</t>
  </si>
  <si>
    <t>Approved VE since PFA</t>
  </si>
  <si>
    <t>% of approved VE since PFA</t>
  </si>
  <si>
    <t>CD60 Total Project Budget</t>
  </si>
  <si>
    <t>CD60 Date</t>
  </si>
  <si>
    <r>
      <t xml:space="preserve">OPM Reconciled CD90 Estimate </t>
    </r>
    <r>
      <rPr>
        <b/>
        <sz val="11"/>
        <rFont val="Calibri"/>
        <family val="2"/>
      </rPr>
      <t>after VE</t>
    </r>
  </si>
  <si>
    <t>Design &amp; Pricing Contingency
 (% of CD90 Construction Budget)</t>
  </si>
  <si>
    <t>Approved VE at CD90</t>
  </si>
  <si>
    <t>% OF CD90 VE to PFA</t>
  </si>
  <si>
    <t>CD90 Total Project Budget</t>
  </si>
  <si>
    <t>CD90 Date</t>
  </si>
  <si>
    <t>Sub Bid Date</t>
  </si>
  <si>
    <t>Bid/GMP Date</t>
  </si>
  <si>
    <t>Combined Approved VE</t>
  </si>
  <si>
    <t>Combined Approved VE since PFA (%)</t>
  </si>
  <si>
    <t>Total Bid/GMP Amount</t>
  </si>
  <si>
    <t>Total Over(+) /Under(-) 
PFA Construction Budget</t>
  </si>
  <si>
    <t>Bid/GMP Variance to PFA (%)</t>
  </si>
  <si>
    <t>Enfield</t>
  </si>
  <si>
    <t>Kennedy ES</t>
  </si>
  <si>
    <t>ABC OPM</t>
  </si>
  <si>
    <t>DEF Architects</t>
  </si>
  <si>
    <t>GHI Contractors</t>
  </si>
  <si>
    <t>DBB</t>
  </si>
  <si>
    <t>Vote, Log, and revised cost estimate including VE included in submission.</t>
  </si>
  <si>
    <t xml:space="preserve">The data above (in red) is for example purposes only. Please enter the project specific information in row 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</si>
</sst>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theme="5" tint="-0.249977111117893"/>
      <name val="Arial"/>
      <family val="2"/>
    </font>
    <font>
      <b/>
      <sz val="11"/>
      <color rgb="FF201F1E"/>
      <name val="Calibri"/>
      <family val="2"/>
    </font>
    <font>
      <b/>
      <sz val="11"/>
      <color theme="4" tint="-0.249977111117893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F81BD"/>
        <bgColor rgb="FFD3D3D3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C6C6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1">
    <xf numFmtId="0" fontId="0" fillId="0" borderId="0" xfId="0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8" borderId="3" xfId="0" applyFont="1" applyFill="1" applyBorder="1" applyAlignment="1" applyProtection="1">
      <alignment horizontal="center"/>
      <protection locked="0"/>
    </xf>
    <xf numFmtId="0" fontId="5" fillId="9" borderId="2" xfId="2" applyFont="1" applyFill="1" applyBorder="1" applyAlignment="1" applyProtection="1">
      <alignment horizontal="center"/>
      <protection locked="0"/>
    </xf>
    <xf numFmtId="0" fontId="5" fillId="9" borderId="4" xfId="2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" fontId="6" fillId="1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10" borderId="6" xfId="0" applyFont="1" applyFill="1" applyBorder="1" applyAlignment="1" applyProtection="1">
      <alignment horizontal="center" vertical="center" wrapText="1" readingOrder="1"/>
      <protection locked="0"/>
    </xf>
    <xf numFmtId="0" fontId="6" fillId="10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8" xfId="0" applyFont="1" applyFill="1" applyBorder="1" applyAlignment="1" applyProtection="1">
      <alignment horizontal="center" vertical="center" wrapText="1" readingOrder="1"/>
      <protection locked="0"/>
    </xf>
    <xf numFmtId="0" fontId="8" fillId="11" borderId="8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8" fillId="12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13" borderId="8" xfId="0" applyFont="1" applyFill="1" applyBorder="1" applyAlignment="1" applyProtection="1">
      <alignment horizontal="center" vertical="center" wrapText="1"/>
      <protection locked="0"/>
    </xf>
    <xf numFmtId="9" fontId="8" fillId="12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11" borderId="9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1" fontId="11" fillId="0" borderId="0" xfId="0" quotePrefix="1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164" fontId="12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0" fontId="3" fillId="14" borderId="0" xfId="1" applyNumberFormat="1" applyFont="1" applyFill="1" applyAlignment="1" applyProtection="1">
      <alignment horizontal="center"/>
      <protection locked="0"/>
    </xf>
    <xf numFmtId="6" fontId="3" fillId="0" borderId="0" xfId="0" applyNumberFormat="1" applyFont="1" applyAlignment="1" applyProtection="1">
      <alignment horizontal="center"/>
      <protection locked="0"/>
    </xf>
    <xf numFmtId="10" fontId="3" fillId="14" borderId="0" xfId="1" applyNumberFormat="1" applyFont="1" applyFill="1" applyAlignment="1" applyProtection="1">
      <alignment horizontal="center"/>
    </xf>
    <xf numFmtId="6" fontId="3" fillId="14" borderId="0" xfId="0" applyNumberFormat="1" applyFont="1" applyFill="1" applyAlignment="1">
      <alignment horizontal="center"/>
    </xf>
    <xf numFmtId="165" fontId="3" fillId="0" borderId="0" xfId="1" applyNumberFormat="1" applyFont="1" applyFill="1" applyAlignment="1" applyProtection="1">
      <alignment horizontal="center"/>
      <protection locked="0"/>
    </xf>
    <xf numFmtId="6" fontId="3" fillId="11" borderId="0" xfId="0" applyNumberFormat="1" applyFont="1" applyFill="1" applyAlignment="1" applyProtection="1">
      <alignment horizontal="center"/>
      <protection locked="0"/>
    </xf>
    <xf numFmtId="10" fontId="3" fillId="14" borderId="0" xfId="0" applyNumberFormat="1" applyFont="1" applyFill="1" applyAlignment="1">
      <alignment horizontal="center"/>
    </xf>
    <xf numFmtId="6" fontId="12" fillId="0" borderId="0" xfId="0" applyNumberFormat="1" applyFont="1" applyAlignment="1" applyProtection="1">
      <alignment horizontal="center"/>
      <protection locked="0"/>
    </xf>
    <xf numFmtId="1" fontId="13" fillId="0" borderId="0" xfId="0" quotePrefix="1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10" fontId="14" fillId="14" borderId="0" xfId="1" applyNumberFormat="1" applyFont="1" applyFill="1" applyAlignment="1" applyProtection="1">
      <alignment horizontal="center"/>
      <protection locked="0"/>
    </xf>
    <xf numFmtId="6" fontId="14" fillId="0" borderId="0" xfId="0" applyNumberFormat="1" applyFont="1" applyAlignment="1" applyProtection="1">
      <alignment horizontal="center"/>
      <protection locked="0"/>
    </xf>
    <xf numFmtId="10" fontId="14" fillId="14" borderId="0" xfId="1" applyNumberFormat="1" applyFont="1" applyFill="1" applyAlignment="1" applyProtection="1">
      <alignment horizontal="center"/>
    </xf>
    <xf numFmtId="6" fontId="14" fillId="14" borderId="0" xfId="0" applyNumberFormat="1" applyFont="1" applyFill="1" applyAlignment="1">
      <alignment horizontal="center"/>
    </xf>
    <xf numFmtId="165" fontId="14" fillId="0" borderId="0" xfId="1" applyNumberFormat="1" applyFont="1" applyFill="1" applyAlignment="1" applyProtection="1">
      <alignment horizontal="center"/>
      <protection locked="0"/>
    </xf>
    <xf numFmtId="6" fontId="14" fillId="11" borderId="0" xfId="0" applyNumberFormat="1" applyFont="1" applyFill="1" applyAlignment="1" applyProtection="1">
      <alignment horizontal="center"/>
      <protection locked="0"/>
    </xf>
    <xf numFmtId="10" fontId="14" fillId="14" borderId="0" xfId="0" applyNumberFormat="1" applyFont="1" applyFill="1" applyAlignment="1">
      <alignment horizontal="center"/>
    </xf>
    <xf numFmtId="6" fontId="5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6" fontId="0" fillId="0" borderId="0" xfId="0" applyNumberFormat="1" applyAlignment="1" applyProtection="1">
      <alignment horizontal="center"/>
      <protection locked="0"/>
    </xf>
    <xf numFmtId="9" fontId="3" fillId="0" borderId="0" xfId="1" applyFont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right"/>
      <protection locked="0"/>
    </xf>
    <xf numFmtId="9" fontId="3" fillId="0" borderId="0" xfId="0" applyNumberFormat="1" applyFont="1" applyAlignment="1" applyProtection="1">
      <alignment horizontal="center"/>
      <protection locked="0"/>
    </xf>
    <xf numFmtId="166" fontId="3" fillId="0" borderId="0" xfId="1" applyNumberFormat="1" applyFont="1" applyProtection="1">
      <protection locked="0"/>
    </xf>
    <xf numFmtId="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6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</cellXfs>
  <cellStyles count="3">
    <cellStyle name="Bad" xfId="2" builtinId="2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0EA1-D9B5-416F-BB9F-1C7408A39CFF}">
  <dimension ref="A1:BP32"/>
  <sheetViews>
    <sheetView tabSelected="1" workbookViewId="0">
      <selection sqref="A1:XFD1048576"/>
    </sheetView>
  </sheetViews>
  <sheetFormatPr defaultColWidth="8.90625" defaultRowHeight="14.5" x14ac:dyDescent="0.35"/>
  <cols>
    <col min="1" max="1" width="15.54296875" style="80" customWidth="1"/>
    <col min="2" max="2" width="10.90625" style="55" customWidth="1"/>
    <col min="3" max="3" width="13.6328125" style="24" customWidth="1"/>
    <col min="4" max="4" width="14.54296875" style="24" customWidth="1"/>
    <col min="5" max="5" width="12.08984375" style="24" customWidth="1"/>
    <col min="6" max="6" width="16.453125" style="24" customWidth="1"/>
    <col min="7" max="7" width="15.54296875" style="24" customWidth="1"/>
    <col min="8" max="8" width="13.6328125" style="58" customWidth="1"/>
    <col min="9" max="9" width="10.6328125" style="24" customWidth="1"/>
    <col min="10" max="10" width="0.453125" style="59" customWidth="1"/>
    <col min="11" max="11" width="20.54296875" style="24" customWidth="1"/>
    <col min="12" max="12" width="18.90625" style="24" customWidth="1"/>
    <col min="13" max="16" width="20.54296875" style="24" customWidth="1"/>
    <col min="17" max="17" width="0.453125" style="59" customWidth="1"/>
    <col min="18" max="18" width="15.08984375" style="24" customWidth="1"/>
    <col min="19" max="19" width="13" style="24" customWidth="1"/>
    <col min="20" max="24" width="15.08984375" style="24" customWidth="1"/>
    <col min="25" max="25" width="13" style="24" customWidth="1"/>
    <col min="26" max="27" width="14" style="24" customWidth="1"/>
    <col min="28" max="28" width="14.36328125" style="24" customWidth="1"/>
    <col min="29" max="29" width="27.453125" style="24" customWidth="1"/>
    <col min="30" max="30" width="0.54296875" style="59" customWidth="1"/>
    <col min="31" max="31" width="15.08984375" style="24" customWidth="1"/>
    <col min="32" max="32" width="13" style="24" customWidth="1"/>
    <col min="33" max="37" width="15.08984375" style="24" customWidth="1"/>
    <col min="38" max="38" width="13" style="24" customWidth="1"/>
    <col min="39" max="39" width="10.54296875" style="24" customWidth="1"/>
    <col min="40" max="40" width="13" style="24" customWidth="1"/>
    <col min="41" max="42" width="10.54296875" style="24" customWidth="1"/>
    <col min="43" max="43" width="14.36328125" style="24" customWidth="1"/>
    <col min="44" max="44" width="23.81640625" style="24" customWidth="1"/>
    <col min="45" max="45" width="0.453125" style="59" customWidth="1"/>
    <col min="46" max="46" width="15.08984375" style="24" customWidth="1"/>
    <col min="47" max="47" width="13" style="24" customWidth="1"/>
    <col min="48" max="52" width="15.08984375" style="24" customWidth="1"/>
    <col min="53" max="53" width="13" style="24" customWidth="1"/>
    <col min="54" max="54" width="10.54296875" style="24" customWidth="1"/>
    <col min="55" max="55" width="13" style="24" customWidth="1"/>
    <col min="56" max="57" width="10.54296875" style="24" customWidth="1"/>
    <col min="58" max="58" width="14.36328125" style="69" customWidth="1"/>
    <col min="59" max="59" width="23.81640625" style="24" customWidth="1"/>
    <col min="60" max="60" width="0.453125" style="59" customWidth="1"/>
    <col min="61" max="62" width="18.36328125" style="24" customWidth="1"/>
    <col min="63" max="64" width="14.6328125" style="24" customWidth="1"/>
    <col min="65" max="65" width="16.90625" style="24" customWidth="1"/>
    <col min="66" max="66" width="18.6328125" style="24" customWidth="1"/>
    <col min="67" max="67" width="12.6328125" style="24" customWidth="1"/>
    <col min="68" max="68" width="0.453125" style="59" customWidth="1"/>
    <col min="69" max="69" width="12.36328125" style="24" customWidth="1"/>
    <col min="70" max="70" width="11.36328125" style="24" bestFit="1" customWidth="1"/>
    <col min="71" max="73" width="8.90625" style="24"/>
    <col min="74" max="74" width="13.6328125" style="24" customWidth="1"/>
    <col min="75" max="16384" width="8.90625" style="24"/>
  </cols>
  <sheetData>
    <row r="1" spans="1:68" s="11" customFormat="1" ht="15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 t="s">
        <v>1</v>
      </c>
      <c r="L1" s="4"/>
      <c r="M1" s="4"/>
      <c r="N1" s="4"/>
      <c r="O1" s="4"/>
      <c r="P1" s="4"/>
      <c r="Q1" s="3"/>
      <c r="R1" s="5" t="s">
        <v>2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3"/>
      <c r="AE1" s="6" t="s">
        <v>3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3"/>
      <c r="AT1" s="7" t="s">
        <v>4</v>
      </c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8" t="s">
        <v>5</v>
      </c>
      <c r="BJ1" s="8"/>
      <c r="BK1" s="8"/>
      <c r="BL1" s="8"/>
      <c r="BM1" s="8"/>
      <c r="BN1" s="8"/>
      <c r="BO1" s="9"/>
      <c r="BP1" s="10"/>
    </row>
    <row r="2" spans="1:68" ht="73" thickBot="1" x14ac:dyDescent="0.4">
      <c r="A2" s="12" t="s">
        <v>6</v>
      </c>
      <c r="B2" s="13" t="s">
        <v>7</v>
      </c>
      <c r="C2" s="13" t="s">
        <v>8</v>
      </c>
      <c r="D2" s="13" t="s">
        <v>9</v>
      </c>
      <c r="E2" s="13" t="s">
        <v>10</v>
      </c>
      <c r="F2" s="13" t="s">
        <v>11</v>
      </c>
      <c r="G2" s="13" t="s">
        <v>12</v>
      </c>
      <c r="H2" s="13" t="s">
        <v>13</v>
      </c>
      <c r="I2" s="14" t="s">
        <v>14</v>
      </c>
      <c r="J2" s="15"/>
      <c r="K2" s="16" t="s">
        <v>15</v>
      </c>
      <c r="L2" s="17" t="s">
        <v>16</v>
      </c>
      <c r="M2" s="17" t="s">
        <v>17</v>
      </c>
      <c r="N2" s="17" t="s">
        <v>18</v>
      </c>
      <c r="O2" s="17" t="s">
        <v>19</v>
      </c>
      <c r="P2" s="16" t="s">
        <v>20</v>
      </c>
      <c r="Q2" s="15"/>
      <c r="R2" s="16" t="s">
        <v>21</v>
      </c>
      <c r="S2" s="16" t="s">
        <v>22</v>
      </c>
      <c r="T2" s="16" t="s">
        <v>23</v>
      </c>
      <c r="U2" s="17" t="s">
        <v>16</v>
      </c>
      <c r="V2" s="17" t="s">
        <v>24</v>
      </c>
      <c r="W2" s="17" t="s">
        <v>25</v>
      </c>
      <c r="X2" s="17" t="s">
        <v>19</v>
      </c>
      <c r="Y2" s="18" t="s">
        <v>26</v>
      </c>
      <c r="Z2" s="18" t="s">
        <v>27</v>
      </c>
      <c r="AA2" s="19" t="s">
        <v>28</v>
      </c>
      <c r="AB2" s="16" t="s">
        <v>29</v>
      </c>
      <c r="AC2" s="16" t="s">
        <v>30</v>
      </c>
      <c r="AD2" s="15"/>
      <c r="AE2" s="16" t="s">
        <v>21</v>
      </c>
      <c r="AF2" s="16" t="s">
        <v>22</v>
      </c>
      <c r="AG2" s="16" t="s">
        <v>31</v>
      </c>
      <c r="AH2" s="17" t="s">
        <v>16</v>
      </c>
      <c r="AI2" s="17" t="s">
        <v>32</v>
      </c>
      <c r="AJ2" s="17" t="s">
        <v>25</v>
      </c>
      <c r="AK2" s="17" t="s">
        <v>19</v>
      </c>
      <c r="AL2" s="18" t="s">
        <v>33</v>
      </c>
      <c r="AM2" s="18" t="s">
        <v>34</v>
      </c>
      <c r="AN2" s="20" t="s">
        <v>35</v>
      </c>
      <c r="AO2" s="20" t="s">
        <v>36</v>
      </c>
      <c r="AP2" s="19" t="s">
        <v>37</v>
      </c>
      <c r="AQ2" s="16" t="s">
        <v>38</v>
      </c>
      <c r="AR2" s="16" t="s">
        <v>30</v>
      </c>
      <c r="AS2" s="15"/>
      <c r="AT2" s="16" t="s">
        <v>21</v>
      </c>
      <c r="AU2" s="16" t="s">
        <v>22</v>
      </c>
      <c r="AV2" s="16" t="s">
        <v>39</v>
      </c>
      <c r="AW2" s="17" t="s">
        <v>16</v>
      </c>
      <c r="AX2" s="17" t="s">
        <v>40</v>
      </c>
      <c r="AY2" s="17" t="s">
        <v>25</v>
      </c>
      <c r="AZ2" s="17" t="s">
        <v>19</v>
      </c>
      <c r="BA2" s="18" t="s">
        <v>41</v>
      </c>
      <c r="BB2" s="18" t="s">
        <v>42</v>
      </c>
      <c r="BC2" s="20" t="s">
        <v>35</v>
      </c>
      <c r="BD2" s="20" t="s">
        <v>36</v>
      </c>
      <c r="BE2" s="19" t="s">
        <v>43</v>
      </c>
      <c r="BF2" s="16" t="s">
        <v>44</v>
      </c>
      <c r="BG2" s="16" t="s">
        <v>30</v>
      </c>
      <c r="BH2" s="15"/>
      <c r="BI2" s="16" t="s">
        <v>45</v>
      </c>
      <c r="BJ2" s="16" t="s">
        <v>46</v>
      </c>
      <c r="BK2" s="21" t="s">
        <v>47</v>
      </c>
      <c r="BL2" s="21" t="s">
        <v>48</v>
      </c>
      <c r="BM2" s="16" t="s">
        <v>49</v>
      </c>
      <c r="BN2" s="16" t="s">
        <v>50</v>
      </c>
      <c r="BO2" s="22" t="s">
        <v>51</v>
      </c>
      <c r="BP2" s="23"/>
    </row>
    <row r="3" spans="1:68" s="26" customFormat="1" ht="43.5" x14ac:dyDescent="0.35">
      <c r="A3" s="25">
        <v>201100380005</v>
      </c>
      <c r="B3" s="26">
        <v>2022</v>
      </c>
      <c r="C3" s="26" t="s">
        <v>52</v>
      </c>
      <c r="D3" s="27" t="s">
        <v>53</v>
      </c>
      <c r="E3" s="26" t="s">
        <v>54</v>
      </c>
      <c r="F3" s="26" t="s">
        <v>55</v>
      </c>
      <c r="G3" s="26" t="s">
        <v>56</v>
      </c>
      <c r="H3" s="26" t="s">
        <v>57</v>
      </c>
      <c r="I3" s="28">
        <v>44287</v>
      </c>
      <c r="J3" s="29"/>
      <c r="K3" s="30">
        <v>69956365</v>
      </c>
      <c r="L3" s="31">
        <v>4514466</v>
      </c>
      <c r="M3" s="32">
        <f>L3/K3</f>
        <v>6.4532598284659307E-2</v>
      </c>
      <c r="N3" s="31">
        <v>1506703</v>
      </c>
      <c r="O3" s="32">
        <f>N3/K3</f>
        <v>2.1537754284402855E-2</v>
      </c>
      <c r="P3" s="31">
        <v>85020490</v>
      </c>
      <c r="Q3" s="29"/>
      <c r="R3" s="33">
        <v>69454842</v>
      </c>
      <c r="S3" s="33">
        <v>73936546</v>
      </c>
      <c r="T3" s="33">
        <v>69454842</v>
      </c>
      <c r="U3" s="33">
        <v>2368130</v>
      </c>
      <c r="V3" s="34">
        <f>U3/T3</f>
        <v>3.4095966988161891E-2</v>
      </c>
      <c r="W3" s="33">
        <v>1332073</v>
      </c>
      <c r="X3" s="34">
        <f>W3/T3</f>
        <v>1.9178979631110527E-2</v>
      </c>
      <c r="Y3" s="33">
        <v>2142630</v>
      </c>
      <c r="Z3" s="34">
        <f>Y3/K3</f>
        <v>3.0628092240069935E-2</v>
      </c>
      <c r="AA3" s="33"/>
      <c r="AB3" s="28">
        <v>44512</v>
      </c>
      <c r="AC3" s="27" t="s">
        <v>58</v>
      </c>
      <c r="AD3" s="29"/>
      <c r="AE3" s="33">
        <v>71067911</v>
      </c>
      <c r="AF3" s="33">
        <v>71205009</v>
      </c>
      <c r="AG3" s="33">
        <v>68870934</v>
      </c>
      <c r="AH3" s="33">
        <v>910578</v>
      </c>
      <c r="AI3" s="34">
        <f>AH3/AG3</f>
        <v>1.3221513737565981E-2</v>
      </c>
      <c r="AJ3" s="33">
        <v>758815</v>
      </c>
      <c r="AK3" s="34">
        <f>AJ3/AG3</f>
        <v>1.1017928114638318E-2</v>
      </c>
      <c r="AL3" s="33">
        <v>2196977</v>
      </c>
      <c r="AM3" s="34">
        <f>AL3/$K3</f>
        <v>3.1404962221807838E-2</v>
      </c>
      <c r="AN3" s="35">
        <f>Y3+AL3</f>
        <v>4339607</v>
      </c>
      <c r="AO3" s="34">
        <f>AN3/$K3</f>
        <v>6.2033054461877769E-2</v>
      </c>
      <c r="AP3" s="36"/>
      <c r="AQ3" s="28">
        <v>44610</v>
      </c>
      <c r="AR3" s="27" t="s">
        <v>58</v>
      </c>
      <c r="AS3" s="29"/>
      <c r="AT3" s="33">
        <v>72200255</v>
      </c>
      <c r="AU3" s="33">
        <v>74710342</v>
      </c>
      <c r="AV3" s="33">
        <v>69848762</v>
      </c>
      <c r="AW3" s="33">
        <v>607642</v>
      </c>
      <c r="AX3" s="34">
        <f>AW3/AV3</f>
        <v>8.6993954166288585E-3</v>
      </c>
      <c r="AY3" s="33">
        <v>504343</v>
      </c>
      <c r="AZ3" s="34">
        <f>AY3/AV3</f>
        <v>7.2205002001323945E-3</v>
      </c>
      <c r="BA3" s="37">
        <v>2944589</v>
      </c>
      <c r="BB3" s="34">
        <f>BA3/$K3</f>
        <v>4.209179536415307E-2</v>
      </c>
      <c r="BC3" s="35">
        <f>Y3+AL3+BA3</f>
        <v>7284196</v>
      </c>
      <c r="BD3" s="34">
        <f>BC3/$K3</f>
        <v>0.10412484982603085</v>
      </c>
      <c r="BE3" s="36"/>
      <c r="BF3" s="28">
        <v>44687</v>
      </c>
      <c r="BG3" s="27" t="s">
        <v>58</v>
      </c>
      <c r="BH3" s="29"/>
      <c r="BI3" s="28">
        <v>44748</v>
      </c>
      <c r="BJ3" s="28">
        <v>44755</v>
      </c>
      <c r="BK3" s="35">
        <f>BA3+AL3+Y3</f>
        <v>7284196</v>
      </c>
      <c r="BL3" s="38">
        <f>BK3/K3</f>
        <v>0.10412484982603085</v>
      </c>
      <c r="BM3" s="39">
        <v>69000000</v>
      </c>
      <c r="BN3" s="35">
        <f>BM3-K3</f>
        <v>-956365</v>
      </c>
      <c r="BO3" s="34">
        <f>BN3/K3</f>
        <v>-1.3670878982920283E-2</v>
      </c>
      <c r="BP3" s="29"/>
    </row>
    <row r="4" spans="1:68" s="41" customFormat="1" ht="25.75" customHeight="1" x14ac:dyDescent="0.35">
      <c r="A4" s="40"/>
      <c r="D4" s="42"/>
      <c r="I4" s="43"/>
      <c r="J4" s="44"/>
      <c r="K4" s="45"/>
      <c r="L4" s="46"/>
      <c r="M4" s="47" t="e">
        <f>L4/K4</f>
        <v>#DIV/0!</v>
      </c>
      <c r="N4" s="46"/>
      <c r="O4" s="47" t="e">
        <f>N4/K4</f>
        <v>#DIV/0!</v>
      </c>
      <c r="P4" s="46"/>
      <c r="Q4" s="44"/>
      <c r="R4" s="48"/>
      <c r="S4" s="48"/>
      <c r="T4" s="48"/>
      <c r="U4" s="48"/>
      <c r="V4" s="49" t="e">
        <f>U4/T4</f>
        <v>#DIV/0!</v>
      </c>
      <c r="W4" s="48"/>
      <c r="X4" s="49" t="e">
        <f>W4/T4</f>
        <v>#DIV/0!</v>
      </c>
      <c r="Y4" s="48"/>
      <c r="Z4" s="49" t="e">
        <f>Y4/K4</f>
        <v>#DIV/0!</v>
      </c>
      <c r="AA4" s="48"/>
      <c r="AB4" s="43"/>
      <c r="AC4" s="42"/>
      <c r="AD4" s="44"/>
      <c r="AE4" s="48"/>
      <c r="AF4" s="48"/>
      <c r="AG4" s="48"/>
      <c r="AH4" s="48"/>
      <c r="AI4" s="49" t="e">
        <f>AH4/AG4</f>
        <v>#DIV/0!</v>
      </c>
      <c r="AJ4" s="48"/>
      <c r="AK4" s="49" t="e">
        <f>AJ4/AG4</f>
        <v>#DIV/0!</v>
      </c>
      <c r="AL4" s="48"/>
      <c r="AM4" s="49" t="e">
        <f>AL4/$K4</f>
        <v>#DIV/0!</v>
      </c>
      <c r="AN4" s="50">
        <f>Y4+AL4</f>
        <v>0</v>
      </c>
      <c r="AO4" s="49" t="e">
        <f>AN4/$K4</f>
        <v>#DIV/0!</v>
      </c>
      <c r="AP4" s="51"/>
      <c r="AQ4" s="43"/>
      <c r="AR4" s="42"/>
      <c r="AS4" s="44"/>
      <c r="AT4" s="48"/>
      <c r="AU4" s="48"/>
      <c r="AV4" s="48"/>
      <c r="AW4" s="48"/>
      <c r="AX4" s="49" t="e">
        <f>AW4/AV4</f>
        <v>#DIV/0!</v>
      </c>
      <c r="AY4" s="48"/>
      <c r="AZ4" s="49" t="e">
        <f>AY4/AV4</f>
        <v>#DIV/0!</v>
      </c>
      <c r="BA4" s="52"/>
      <c r="BB4" s="49" t="e">
        <f>BA4/$K4</f>
        <v>#DIV/0!</v>
      </c>
      <c r="BC4" s="50">
        <f>Y4+AL4+BA4</f>
        <v>0</v>
      </c>
      <c r="BD4" s="49" t="e">
        <f>BC4/$K4</f>
        <v>#DIV/0!</v>
      </c>
      <c r="BE4" s="51"/>
      <c r="BF4" s="43"/>
      <c r="BG4" s="42"/>
      <c r="BH4" s="44"/>
      <c r="BI4" s="43"/>
      <c r="BJ4" s="43"/>
      <c r="BK4" s="50">
        <f>BA4+AL4+Y4</f>
        <v>0</v>
      </c>
      <c r="BL4" s="53" t="e">
        <f>BK4/K4</f>
        <v>#DIV/0!</v>
      </c>
      <c r="BM4" s="54"/>
      <c r="BN4" s="50">
        <f>BM4-K4</f>
        <v>0</v>
      </c>
      <c r="BO4" s="49" t="e">
        <f>BN4/K4</f>
        <v>#DIV/0!</v>
      </c>
      <c r="BP4" s="44"/>
    </row>
    <row r="5" spans="1:68" x14ac:dyDescent="0.35">
      <c r="A5" s="25"/>
      <c r="C5" s="56"/>
      <c r="D5" s="56"/>
      <c r="E5" s="56"/>
      <c r="F5" s="57"/>
      <c r="G5" s="57"/>
      <c r="K5" s="60"/>
      <c r="L5" s="60"/>
      <c r="M5" s="60"/>
      <c r="N5" s="60"/>
      <c r="O5" s="60"/>
      <c r="P5" s="60"/>
      <c r="R5" s="61"/>
      <c r="S5" s="61"/>
      <c r="T5" s="61"/>
      <c r="U5" s="61"/>
      <c r="V5" s="61"/>
      <c r="W5" s="61"/>
      <c r="X5" s="61"/>
      <c r="Y5" s="61"/>
      <c r="Z5" s="62"/>
      <c r="AA5" s="62"/>
      <c r="AB5" s="63"/>
      <c r="AC5" s="64"/>
      <c r="AE5" s="61"/>
      <c r="AF5" s="61"/>
      <c r="AG5" s="61"/>
      <c r="AH5" s="61"/>
      <c r="AI5" s="61"/>
      <c r="AJ5" s="61"/>
      <c r="AK5" s="61"/>
      <c r="AL5" s="61"/>
      <c r="AM5" s="62"/>
      <c r="AN5" s="61"/>
      <c r="AO5" s="62"/>
      <c r="AP5" s="62"/>
      <c r="AQ5" s="63"/>
      <c r="AR5" s="64"/>
      <c r="AT5" s="61"/>
      <c r="AU5" s="61"/>
      <c r="AV5" s="61"/>
      <c r="AW5" s="61"/>
      <c r="AX5" s="61"/>
      <c r="AY5" s="61"/>
      <c r="AZ5" s="61"/>
      <c r="BA5" s="61"/>
      <c r="BB5" s="62"/>
      <c r="BC5" s="61"/>
      <c r="BD5" s="62"/>
      <c r="BE5" s="62"/>
      <c r="BF5" s="65"/>
      <c r="BG5" s="64"/>
      <c r="BI5" s="63"/>
      <c r="BJ5" s="63"/>
      <c r="BK5" s="61"/>
      <c r="BL5" s="66"/>
      <c r="BM5" s="61"/>
      <c r="BN5" s="61"/>
      <c r="BO5" s="67"/>
    </row>
    <row r="6" spans="1:68" x14ac:dyDescent="0.35">
      <c r="A6" s="25"/>
      <c r="K6" s="60"/>
      <c r="L6" s="60"/>
      <c r="M6" s="60"/>
      <c r="N6" s="60"/>
      <c r="O6" s="60"/>
      <c r="P6" s="60"/>
      <c r="R6" s="61"/>
      <c r="S6" s="61"/>
      <c r="T6" s="61"/>
      <c r="U6" s="61"/>
      <c r="V6" s="61"/>
      <c r="W6" s="61"/>
      <c r="X6" s="61"/>
      <c r="Y6" s="61"/>
      <c r="Z6" s="62"/>
      <c r="AA6" s="62"/>
      <c r="AB6" s="63"/>
      <c r="AC6" s="64"/>
      <c r="AE6" s="61"/>
      <c r="AF6" s="61"/>
      <c r="AG6" s="61"/>
      <c r="AH6" s="61"/>
      <c r="AI6" s="61"/>
      <c r="AJ6" s="61"/>
      <c r="AK6" s="61"/>
      <c r="AL6" s="61"/>
      <c r="AM6" s="62"/>
      <c r="AN6" s="61"/>
      <c r="AO6" s="62"/>
      <c r="AP6" s="62"/>
      <c r="AQ6" s="63"/>
      <c r="AR6" s="64"/>
      <c r="AT6" s="61"/>
      <c r="AU6" s="61"/>
      <c r="AV6" s="61"/>
      <c r="AW6" s="61"/>
      <c r="AX6" s="61"/>
      <c r="AY6" s="61"/>
      <c r="AZ6" s="61"/>
      <c r="BA6" s="61"/>
      <c r="BB6" s="62"/>
      <c r="BC6" s="61"/>
      <c r="BD6" s="62"/>
      <c r="BE6" s="62"/>
      <c r="BF6" s="65"/>
      <c r="BG6" s="64"/>
      <c r="BI6" s="63"/>
      <c r="BJ6" s="63"/>
      <c r="BK6" s="61"/>
      <c r="BL6" s="66"/>
      <c r="BM6" s="68"/>
      <c r="BN6" s="61"/>
      <c r="BO6" s="67"/>
    </row>
    <row r="7" spans="1:68" x14ac:dyDescent="0.35">
      <c r="A7" s="25"/>
      <c r="R7" s="61"/>
      <c r="S7" s="61"/>
      <c r="T7" s="61"/>
      <c r="U7" s="61"/>
      <c r="V7" s="61"/>
      <c r="W7" s="61"/>
      <c r="X7" s="61"/>
      <c r="Y7" s="61"/>
      <c r="Z7" s="61"/>
      <c r="AA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K7" s="61"/>
      <c r="BL7" s="61"/>
      <c r="BM7" s="61"/>
      <c r="BN7" s="61"/>
      <c r="BO7" s="67"/>
    </row>
    <row r="8" spans="1:68" x14ac:dyDescent="0.35">
      <c r="A8" s="25"/>
      <c r="R8" s="61"/>
      <c r="S8" s="61"/>
      <c r="T8" s="61"/>
      <c r="U8" s="61"/>
      <c r="V8" s="61"/>
      <c r="W8" s="61"/>
      <c r="X8" s="61"/>
      <c r="Y8" s="61"/>
      <c r="Z8" s="61"/>
      <c r="AA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K8" s="61"/>
      <c r="BL8" s="61"/>
      <c r="BM8" s="61"/>
      <c r="BN8" s="61"/>
      <c r="BO8" s="67"/>
    </row>
    <row r="9" spans="1:68" x14ac:dyDescent="0.35">
      <c r="A9" s="70" t="s">
        <v>59</v>
      </c>
      <c r="B9" s="71"/>
      <c r="C9" s="71"/>
      <c r="D9" s="71"/>
      <c r="E9" s="71"/>
      <c r="F9" s="72"/>
      <c r="R9" s="61"/>
      <c r="S9" s="61"/>
      <c r="T9" s="61"/>
      <c r="U9" s="61"/>
      <c r="V9" s="61"/>
      <c r="W9" s="61"/>
      <c r="X9" s="61"/>
      <c r="Y9" s="61"/>
      <c r="Z9" s="61"/>
      <c r="AA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K9" s="61"/>
      <c r="BL9" s="61"/>
      <c r="BO9" s="67"/>
    </row>
    <row r="10" spans="1:68" x14ac:dyDescent="0.35">
      <c r="A10" s="73"/>
      <c r="B10" s="74"/>
      <c r="C10" s="74"/>
      <c r="D10" s="74"/>
      <c r="E10" s="74"/>
      <c r="F10" s="75"/>
      <c r="BO10" s="67"/>
    </row>
    <row r="11" spans="1:68" x14ac:dyDescent="0.35">
      <c r="A11" s="76"/>
      <c r="B11" s="77"/>
      <c r="C11" s="77"/>
      <c r="D11" s="77"/>
      <c r="E11" s="77"/>
      <c r="F11" s="78"/>
      <c r="BO11" s="67"/>
    </row>
    <row r="12" spans="1:68" x14ac:dyDescent="0.35">
      <c r="A12" s="25"/>
      <c r="R12" s="79"/>
      <c r="T12" s="79"/>
      <c r="U12" s="79"/>
      <c r="V12" s="79"/>
      <c r="W12" s="79"/>
      <c r="X12" s="79"/>
      <c r="AE12" s="79"/>
      <c r="AG12" s="79"/>
      <c r="AH12" s="79"/>
      <c r="AI12" s="79"/>
      <c r="AJ12" s="79"/>
      <c r="AK12" s="79"/>
      <c r="AT12" s="79"/>
      <c r="AV12" s="79"/>
      <c r="AW12" s="79"/>
      <c r="AX12" s="79"/>
      <c r="AY12" s="79"/>
      <c r="AZ12" s="79"/>
      <c r="BO12" s="67"/>
    </row>
    <row r="13" spans="1:68" x14ac:dyDescent="0.35">
      <c r="A13" s="25"/>
      <c r="B13" s="56"/>
      <c r="C13" s="56"/>
      <c r="BO13" s="67"/>
    </row>
    <row r="14" spans="1:68" x14ac:dyDescent="0.35">
      <c r="A14" s="25"/>
      <c r="BO14" s="67"/>
    </row>
    <row r="15" spans="1:68" x14ac:dyDescent="0.35">
      <c r="A15" s="25"/>
      <c r="BO15" s="67"/>
    </row>
    <row r="16" spans="1:68" x14ac:dyDescent="0.35">
      <c r="A16" s="25"/>
      <c r="BO16" s="67"/>
    </row>
    <row r="17" spans="1:67" x14ac:dyDescent="0.35">
      <c r="A17" s="25"/>
      <c r="BO17" s="67"/>
    </row>
    <row r="18" spans="1:67" x14ac:dyDescent="0.35">
      <c r="A18" s="25"/>
      <c r="BO18" s="67"/>
    </row>
    <row r="19" spans="1:67" x14ac:dyDescent="0.35">
      <c r="A19" s="25"/>
      <c r="BO19" s="67"/>
    </row>
    <row r="20" spans="1:67" x14ac:dyDescent="0.35">
      <c r="A20" s="25"/>
      <c r="BO20" s="67"/>
    </row>
    <row r="21" spans="1:67" x14ac:dyDescent="0.35">
      <c r="A21" s="25"/>
      <c r="BO21" s="67"/>
    </row>
    <row r="22" spans="1:67" x14ac:dyDescent="0.35">
      <c r="A22" s="25"/>
      <c r="BO22" s="67"/>
    </row>
    <row r="23" spans="1:67" x14ac:dyDescent="0.35">
      <c r="A23" s="25"/>
      <c r="BO23" s="67"/>
    </row>
    <row r="24" spans="1:67" x14ac:dyDescent="0.35">
      <c r="A24" s="25"/>
      <c r="BO24" s="67"/>
    </row>
    <row r="25" spans="1:67" x14ac:dyDescent="0.35">
      <c r="A25" s="25"/>
      <c r="BO25" s="67"/>
    </row>
    <row r="26" spans="1:67" x14ac:dyDescent="0.35">
      <c r="A26" s="25"/>
      <c r="BO26" s="67"/>
    </row>
    <row r="27" spans="1:67" x14ac:dyDescent="0.35">
      <c r="A27" s="25"/>
      <c r="BO27" s="67"/>
    </row>
    <row r="28" spans="1:67" x14ac:dyDescent="0.35">
      <c r="A28" s="25"/>
      <c r="BO28" s="67"/>
    </row>
    <row r="29" spans="1:67" x14ac:dyDescent="0.35">
      <c r="A29" s="25"/>
      <c r="BO29" s="67"/>
    </row>
    <row r="30" spans="1:67" x14ac:dyDescent="0.35">
      <c r="BO30" s="67"/>
    </row>
    <row r="31" spans="1:67" x14ac:dyDescent="0.35">
      <c r="BO31" s="67"/>
    </row>
    <row r="32" spans="1:67" x14ac:dyDescent="0.35">
      <c r="BO32" s="67"/>
    </row>
  </sheetData>
  <mergeCells count="7">
    <mergeCell ref="A9:F11"/>
    <mergeCell ref="A1:I1"/>
    <mergeCell ref="K1:P1"/>
    <mergeCell ref="R1:AC1"/>
    <mergeCell ref="AE1:AR1"/>
    <mergeCell ref="AT1:BG1"/>
    <mergeCell ref="BI1:BO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Sampson</dc:creator>
  <cp:lastModifiedBy>Jennifer Sampson</cp:lastModifiedBy>
  <dcterms:created xsi:type="dcterms:W3CDTF">2022-10-14T14:02:37Z</dcterms:created>
  <dcterms:modified xsi:type="dcterms:W3CDTF">2022-10-14T14:03:21Z</dcterms:modified>
</cp:coreProperties>
</file>